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公営企業局\下水道担当下水道計画課\経営担当\05_経営（下水）\04 経営担当\06 経営分析\0.経営比較分析表の公表\経営比較分析（R5)\"/>
    </mc:Choice>
  </mc:AlternateContent>
  <workbookProtection workbookAlgorithmName="SHA-512" workbookHashValue="7OJv9q/pD8UFGn5vHrYWjAtFiR+KghrYb8Cp2X5odpTNhTbhJzPT07GMtp1IG87yxx1nPWuV4bWRbsOxrr2Lig==" workbookSaltValue="Aj71eI1tCwnBAWL1dbwaA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<sst xmlns="http://schemas.openxmlformats.org/spreadsheetml/2006/main" count="231" uniqueCount="116">
  <si>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</si>
  <si>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</si>
  <si>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</si>
  <si>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</si>
  <si>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</si>
  <si>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</si>
  <si>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</si>
  <si>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</si>
  <si>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</si>
  <si>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</si>
  <si>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</si>
  <si>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</si>
  <si>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</si>
  <si>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</si>
  <si>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</si>
  <si>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</si>
  <si>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</si>
  <si>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</si>
  <si>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</si>
  <si>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</si>
  <si>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</si>
  <si>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</si>
  <si>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</si>
  <si>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</si>
  <si>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</si>
  <si>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</si>
  <si>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</si>
  <si>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</si>
  <si>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</si>
  <si>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</si>
  <si>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</si>
  <si>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</si>
  <si>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</si>
  <si>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</si>
  <si>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</si>
  <si>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</si>
  <si>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</si>
  <si>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</si>
  <si>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</si>
  <si>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</si>
  <si>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</si>
  <si>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</si>
  <si>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</si>
  <si>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</si>
  <si>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</si>
  <si>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</si>
  <si>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</si>
  <si>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</si>
  <si>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</si>
  <si>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</si>
  <si>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</si>
  <si>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</si>
  <si>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</si>
  <si>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</si>
  <si>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</si>
  <si>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</si>
  <si>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</si>
  <si>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</si>
  <si>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</si>
  <si>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</si>
  <si>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</si>
  <si>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</si>
  <si>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</si>
  <si>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</si>
  <si>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</si>
  <si>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</si>
  <si>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</si>
  <si>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</si>
  <si>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</si>
  <si>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</si>
  <si>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</si>
  <si>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</si>
  <si>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</si>
  <si>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</si>
  <si>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</si>
  <si>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</si>
  <si>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</si>
  <si>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</si>
  <si>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</si>
  <si>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</si>
  <si>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</si>
  <si>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</si>
  <si>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</si>
  <si>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</si>
  <si>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</si>
  <si>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</si>
  <si>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</si>
  <si>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</si>
  <si>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</si>
  <si>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</si>
  <si>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</si>
  <si>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</si>
  <si>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</si>
  <si>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</si>
  <si>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</si>
  <si>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尼崎市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</si>
  <si>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</si>
  <si>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</si>
  <si>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</si>
  <si>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</si>
  <si>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</si>
  <si>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</si>
  <si>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</si>
  <si>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</si>
  <si>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</si>
  <si>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</si>
  <si>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</si>
  <si>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</si>
  <si>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</si>
  <si>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</si>
  <si>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</si>
  <si>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</si>
  <si>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</si>
  <si>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①経常収支比率は100%を超えており良好な状況にある。
　②累積欠損金比率は0％であり、平成15年に実施した料金改定後、欠損金は発生していない。
　③流動比率は100%を大きく上回っており、１年以内に支払うべき債務に対する支払能力を十分に有しており、類似団体と比較しても、良好な状況にある。
　④企業債残高対事業規模比率は、借入金の返済がピークを越え、企業債残高が減少傾向にある。今後は施設・設備の老朽化に伴い更新需要も高まっているため、借入金の増加が懸念される。
　⑤経費回収率は100%を超えており、類似団体と比較しても、良好な状況にある。
　⑥汚水処理原価は、類似団体と比較しても良好な状況となっており、効率的な汚水処理ができている。
　⑦施設利用率は、類似団体と比較すると低い水準にある。処理水量が減少したことにより施設能力に余裕がある状況となっているが、高度処理の導入等によって、より効率的な施設能力となるよう努める。
　⑧水洗化率は、類似団体と比較すると良好な状況にある。
　現状では、経営状況は概ね良好であり、類似団体と比較しても良好な状況にある。しかし、今後は下水道使用料収入の減少、物価高騰等による経費の増加や老朽化した設備・施設の更新需要の高まりなど、下水道事業運営の諸課題に対する経営努力が求められる。
</t>
    <rPh sb="14" eb="15">
      <t>コ</t>
    </rPh>
    <rPh sb="19" eb="21">
      <t>リョウコウ</t>
    </rPh>
    <rPh sb="22" eb="24">
      <t>ジョウキョウ</t>
    </rPh>
    <rPh sb="31" eb="33">
      <t>ルイセキ</t>
    </rPh>
    <rPh sb="33" eb="35">
      <t>ケッソン</t>
    </rPh>
    <rPh sb="35" eb="36">
      <t>キン</t>
    </rPh>
    <rPh sb="36" eb="38">
      <t>ヒリツ</t>
    </rPh>
    <rPh sb="45" eb="47">
      <t>ヘイセイ</t>
    </rPh>
    <rPh sb="49" eb="50">
      <t>ネン</t>
    </rPh>
    <rPh sb="51" eb="53">
      <t>ジッシ</t>
    </rPh>
    <rPh sb="55" eb="57">
      <t>リョウキン</t>
    </rPh>
    <rPh sb="57" eb="59">
      <t>カイテイ</t>
    </rPh>
    <rPh sb="59" eb="60">
      <t>ゴ</t>
    </rPh>
    <rPh sb="61" eb="64">
      <t>ケッソンキン</t>
    </rPh>
    <rPh sb="65" eb="67">
      <t>ハッセイ</t>
    </rPh>
    <rPh sb="86" eb="87">
      <t>オオ</t>
    </rPh>
    <rPh sb="89" eb="91">
      <t>ウワマワ</t>
    </rPh>
    <rPh sb="97" eb="98">
      <t>ネン</t>
    </rPh>
    <rPh sb="98" eb="100">
      <t>イナイ</t>
    </rPh>
    <rPh sb="101" eb="103">
      <t>シハラ</t>
    </rPh>
    <rPh sb="106" eb="108">
      <t>サイム</t>
    </rPh>
    <rPh sb="109" eb="110">
      <t>タイ</t>
    </rPh>
    <rPh sb="112" eb="114">
      <t>シハライ</t>
    </rPh>
    <rPh sb="114" eb="116">
      <t>ノウリョク</t>
    </rPh>
    <rPh sb="117" eb="119">
      <t>ジュウブン</t>
    </rPh>
    <rPh sb="120" eb="121">
      <t>ユウ</t>
    </rPh>
    <rPh sb="126" eb="128">
      <t>ルイジ</t>
    </rPh>
    <rPh sb="128" eb="130">
      <t>ダンタイ</t>
    </rPh>
    <rPh sb="131" eb="133">
      <t>ヒカク</t>
    </rPh>
    <rPh sb="137" eb="139">
      <t>リョウコウ</t>
    </rPh>
    <rPh sb="140" eb="142">
      <t>ジョウキョウ</t>
    </rPh>
    <rPh sb="163" eb="165">
      <t>カリイレ</t>
    </rPh>
    <rPh sb="165" eb="166">
      <t>キン</t>
    </rPh>
    <rPh sb="167" eb="169">
      <t>ヘンサイ</t>
    </rPh>
    <rPh sb="174" eb="175">
      <t>コ</t>
    </rPh>
    <rPh sb="177" eb="179">
      <t>キギョウ</t>
    </rPh>
    <rPh sb="179" eb="180">
      <t>サイ</t>
    </rPh>
    <rPh sb="180" eb="182">
      <t>ザンダカ</t>
    </rPh>
    <rPh sb="183" eb="185">
      <t>ゲンショウ</t>
    </rPh>
    <rPh sb="185" eb="187">
      <t>ケイコウ</t>
    </rPh>
    <rPh sb="191" eb="193">
      <t>コンゴ</t>
    </rPh>
    <rPh sb="194" eb="196">
      <t>シセツ</t>
    </rPh>
    <rPh sb="197" eb="199">
      <t>セツビ</t>
    </rPh>
    <rPh sb="200" eb="203">
      <t>ロウキュウカ</t>
    </rPh>
    <rPh sb="204" eb="205">
      <t>トモナ</t>
    </rPh>
    <rPh sb="206" eb="208">
      <t>コウシン</t>
    </rPh>
    <rPh sb="208" eb="210">
      <t>ジュヨウ</t>
    </rPh>
    <rPh sb="211" eb="212">
      <t>タカ</t>
    </rPh>
    <rPh sb="220" eb="222">
      <t>カリイレ</t>
    </rPh>
    <rPh sb="222" eb="223">
      <t>キン</t>
    </rPh>
    <rPh sb="224" eb="226">
      <t>ゾウカ</t>
    </rPh>
    <rPh sb="227" eb="229">
      <t>ケネン</t>
    </rPh>
    <rPh sb="247" eb="248">
      <t>コ</t>
    </rPh>
    <rPh sb="253" eb="255">
      <t>ルイジ</t>
    </rPh>
    <rPh sb="255" eb="257">
      <t>ダンタイ</t>
    </rPh>
    <rPh sb="258" eb="260">
      <t>ヒカク</t>
    </rPh>
    <rPh sb="264" eb="266">
      <t>リョウコウ</t>
    </rPh>
    <rPh sb="267" eb="269">
      <t>ジョウキョウ</t>
    </rPh>
    <rPh sb="276" eb="278">
      <t>オスイ</t>
    </rPh>
    <rPh sb="278" eb="280">
      <t>ショリ</t>
    </rPh>
    <rPh sb="280" eb="282">
      <t>ゲンカ</t>
    </rPh>
    <rPh sb="284" eb="286">
      <t>ルイジ</t>
    </rPh>
    <rPh sb="286" eb="288">
      <t>ダンタイ</t>
    </rPh>
    <rPh sb="289" eb="291">
      <t>ヒカク</t>
    </rPh>
    <rPh sb="294" eb="296">
      <t>リョウコウ</t>
    </rPh>
    <rPh sb="297" eb="299">
      <t>ジョウキョウ</t>
    </rPh>
    <rPh sb="306" eb="309">
      <t>コウリツテキ</t>
    </rPh>
    <rPh sb="310" eb="312">
      <t>オスイ</t>
    </rPh>
    <rPh sb="312" eb="314">
      <t>ショリ</t>
    </rPh>
    <rPh sb="331" eb="333">
      <t>ルイジ</t>
    </rPh>
    <rPh sb="333" eb="335">
      <t>ダンタイ</t>
    </rPh>
    <rPh sb="336" eb="338">
      <t>ヒカク</t>
    </rPh>
    <rPh sb="341" eb="342">
      <t>ヒク</t>
    </rPh>
    <rPh sb="343" eb="345">
      <t>スイジュン</t>
    </rPh>
    <rPh sb="383" eb="385">
      <t>コウド</t>
    </rPh>
    <rPh sb="385" eb="387">
      <t>ショリ</t>
    </rPh>
    <rPh sb="388" eb="390">
      <t>ドウニュウ</t>
    </rPh>
    <rPh sb="390" eb="391">
      <t>トウ</t>
    </rPh>
    <rPh sb="398" eb="401">
      <t>コウリツテキ</t>
    </rPh>
    <rPh sb="402" eb="404">
      <t>シセツ</t>
    </rPh>
    <rPh sb="404" eb="406">
      <t>ノウリョク</t>
    </rPh>
    <rPh sb="411" eb="412">
      <t>ツト</t>
    </rPh>
    <rPh sb="418" eb="421">
      <t>スイセンカ</t>
    </rPh>
    <rPh sb="421" eb="422">
      <t>リツ</t>
    </rPh>
    <rPh sb="429" eb="431">
      <t>ヒカク</t>
    </rPh>
    <rPh sb="434" eb="436">
      <t>リョウコウ</t>
    </rPh>
    <rPh sb="437" eb="439">
      <t>ジョウキョウ</t>
    </rPh>
    <rPh sb="446" eb="448">
      <t>ゲンジョウ</t>
    </rPh>
    <rPh sb="451" eb="453">
      <t>ケイエイ</t>
    </rPh>
    <rPh sb="453" eb="455">
      <t>ジョウキョウ</t>
    </rPh>
    <rPh sb="456" eb="457">
      <t>オオム</t>
    </rPh>
    <rPh sb="458" eb="460">
      <t>リョウコウ</t>
    </rPh>
    <rPh sb="464" eb="466">
      <t>ルイジ</t>
    </rPh>
    <rPh sb="466" eb="468">
      <t>ダンタイ</t>
    </rPh>
    <rPh sb="469" eb="471">
      <t>ヒカク</t>
    </rPh>
    <rPh sb="474" eb="476">
      <t>リョウコウ</t>
    </rPh>
    <rPh sb="477" eb="479">
      <t>ジョウキョウ</t>
    </rPh>
    <rPh sb="487" eb="489">
      <t>コンゴ</t>
    </rPh>
    <rPh sb="490" eb="493">
      <t>ゲスイドウ</t>
    </rPh>
    <rPh sb="496" eb="498">
      <t>シュウニュウ</t>
    </rPh>
    <rPh sb="502" eb="504">
      <t>ブッカ</t>
    </rPh>
    <rPh sb="504" eb="506">
      <t>コウトウ</t>
    </rPh>
    <rPh sb="506" eb="507">
      <t>トウ</t>
    </rPh>
    <rPh sb="510" eb="512">
      <t>ケイヒ</t>
    </rPh>
    <rPh sb="513" eb="515">
      <t>ゾウカ</t>
    </rPh>
    <rPh sb="516" eb="519">
      <t>ロウキュウカ</t>
    </rPh>
    <rPh sb="521" eb="523">
      <t>セツビ</t>
    </rPh>
    <rPh sb="524" eb="526">
      <t>シセツ</t>
    </rPh>
    <rPh sb="529" eb="531">
      <t>ジュヨウ</t>
    </rPh>
    <rPh sb="532" eb="533">
      <t>タカ</t>
    </rPh>
    <rPh sb="538" eb="541">
      <t>ゲスイドウ</t>
    </rPh>
    <rPh sb="541" eb="543">
      <t>ジギョウ</t>
    </rPh>
    <rPh sb="543" eb="545">
      <t>ウンエイ</t>
    </rPh>
    <rPh sb="546" eb="549">
      <t>ショカダイ</t>
    </rPh>
    <rPh sb="550" eb="551">
      <t>タイ</t>
    </rPh>
    <phoneticPr fontId="4"/>
  </si>
  <si>
    <t xml:space="preserve"> 尼崎市は、市域が北から南へとほぼ平坦で緩やかな勾配を持ち、人口密度が高いという状況の中、下水道には次の特性がある。
　⑴下水道整備を昭和28年と早期に着手したこと
　⑵下水の処理は汚水と雨水を同時に集水する合流式が90％
　　以上であること
　⑶市域を分け、一方を市で、他方を県で分担し下水の処理
　　を行うこととしたこと
　このように経済的・効率的な整備や維持管理を実施してきたことなどから、近年の経常収支は黒字で推移し、流動比率や経費回収率等の指標についても類似団体と比較して良好な状況にある。
　一方で、下水道使用料収入は減少傾向にあり、また、施設の老朽化をはじめとした様々な課題が生じており、今後の経営環境は厳しさを増していくことが見込まれる。
　これらを踏まえ、「あまがさき下水道ビジョン2031（計画期間：令和4～令和13年度）」に基づいて、新たな官民連携手法の導入検討やストックマネジメント手法を用いた将来投資額の削減・事業費の平準化など、都市活動や市民の生活を支える重要なライフラインとして、持続可能な安定経営の継続に取り組む。</t>
    <rPh sb="180" eb="182">
      <t>イジ</t>
    </rPh>
    <rPh sb="182" eb="184">
      <t>カンリ</t>
    </rPh>
    <rPh sb="185" eb="187">
      <t>ジッシ</t>
    </rPh>
    <rPh sb="198" eb="200">
      <t>キンネン</t>
    </rPh>
    <rPh sb="201" eb="203">
      <t>ケイジョウ</t>
    </rPh>
    <rPh sb="203" eb="205">
      <t>シュウシ</t>
    </rPh>
    <rPh sb="206" eb="208">
      <t>クロジ</t>
    </rPh>
    <rPh sb="209" eb="211">
      <t>スイイ</t>
    </rPh>
    <rPh sb="213" eb="215">
      <t>リュウドウ</t>
    </rPh>
    <rPh sb="215" eb="217">
      <t>ヒリツ</t>
    </rPh>
    <rPh sb="218" eb="220">
      <t>ケイヒ</t>
    </rPh>
    <rPh sb="220" eb="222">
      <t>カイシュウ</t>
    </rPh>
    <rPh sb="222" eb="223">
      <t>リツ</t>
    </rPh>
    <rPh sb="223" eb="224">
      <t>ナド</t>
    </rPh>
    <rPh sb="225" eb="227">
      <t>シヒョウ</t>
    </rPh>
    <rPh sb="232" eb="234">
      <t>ルイジ</t>
    </rPh>
    <rPh sb="234" eb="236">
      <t>ダンタイ</t>
    </rPh>
    <rPh sb="237" eb="239">
      <t>ヒカク</t>
    </rPh>
    <rPh sb="241" eb="243">
      <t>リョウコウ</t>
    </rPh>
    <rPh sb="244" eb="246">
      <t>ジョウキョウ</t>
    </rPh>
    <rPh sb="252" eb="254">
      <t>イッポウ</t>
    </rPh>
    <rPh sb="267" eb="269">
      <t>ケイコウ</t>
    </rPh>
    <rPh sb="276" eb="278">
      <t>シセツ</t>
    </rPh>
    <rPh sb="279" eb="282">
      <t>ロウキュウカ</t>
    </rPh>
    <rPh sb="289" eb="291">
      <t>サマザマ</t>
    </rPh>
    <rPh sb="292" eb="294">
      <t>カダイ</t>
    </rPh>
    <rPh sb="295" eb="296">
      <t>ショウ</t>
    </rPh>
    <rPh sb="301" eb="303">
      <t>コンゴ</t>
    </rPh>
    <rPh sb="304" eb="306">
      <t>ケイエイ</t>
    </rPh>
    <rPh sb="306" eb="308">
      <t>カンキョウ</t>
    </rPh>
    <rPh sb="309" eb="310">
      <t>キビ</t>
    </rPh>
    <rPh sb="313" eb="314">
      <t>マ</t>
    </rPh>
    <rPh sb="321" eb="323">
      <t>ミコ</t>
    </rPh>
    <rPh sb="333" eb="334">
      <t>フ</t>
    </rPh>
    <rPh sb="360" eb="362">
      <t>レイワ</t>
    </rPh>
    <rPh sb="373" eb="374">
      <t>モト</t>
    </rPh>
    <rPh sb="403" eb="405">
      <t>シュホウ</t>
    </rPh>
    <rPh sb="406" eb="407">
      <t>モチ</t>
    </rPh>
    <rPh sb="415" eb="417">
      <t>サクゲン</t>
    </rPh>
    <rPh sb="418" eb="421">
      <t>ジギョウヒ</t>
    </rPh>
    <rPh sb="422" eb="425">
      <t>ヘイジュンカ</t>
    </rPh>
    <rPh sb="428" eb="430">
      <t>トシ</t>
    </rPh>
    <rPh sb="430" eb="432">
      <t>カツドウ</t>
    </rPh>
    <rPh sb="433" eb="435">
      <t>シミン</t>
    </rPh>
    <rPh sb="436" eb="438">
      <t>セイカツ</t>
    </rPh>
    <rPh sb="439" eb="440">
      <t>ササ</t>
    </rPh>
    <rPh sb="442" eb="444">
      <t>ジュウヨウ</t>
    </rPh>
    <rPh sb="455" eb="457">
      <t>ジゾク</t>
    </rPh>
    <rPh sb="457" eb="459">
      <t>カノウ</t>
    </rPh>
    <rPh sb="465" eb="467">
      <t>ケイゾク</t>
    </rPh>
    <phoneticPr fontId="4"/>
  </si>
  <si>
    <r>
      <t>　①有形固定資産減価償却率や②管渠老朽化率は、共に類似団体と比べて高い数値となっており、特に②の管渠老朽化率は、今後更新時期を迎える管渠が多いことから、さらに上昇が見込まれるところである。下水道の供用開始が早く、建設開始から約70年が経過しており、類似団体に比べて施設の老朽化が進んでいることが、これらの指標に顕著に表れている。
　③管渠改善率は、重要な幹線など、比較的口径が大きく延長の短い管渠の改築に取り組んでいることもあり、近年は類似団体を若干下回っている。</t>
    </r>
    <r>
      <rPr>
        <sz val="10"/>
        <color rgb="FFFF0000"/>
        <rFont val="ＭＳ ゴシック"/>
        <family val="3"/>
        <charset val="128"/>
      </rPr>
      <t xml:space="preserve">
</t>
    </r>
    <r>
      <rPr>
        <sz val="10"/>
        <rFont val="ＭＳ ゴシック"/>
        <family val="3"/>
        <charset val="128"/>
      </rPr>
      <t xml:space="preserve">　有形固定資産の減価償却率や管渠老朽化率が類似団体を上回っており、今後も老朽化の進行が見込まれるため、計画的な改築更新等の老朽化対策を推進する必要がある。
</t>
    </r>
    <rPh sb="15" eb="17">
      <t>カンキョ</t>
    </rPh>
    <rPh sb="30" eb="31">
      <t>クラ</t>
    </rPh>
    <rPh sb="48" eb="50">
      <t>カンキョ</t>
    </rPh>
    <rPh sb="56" eb="58">
      <t>コンゴ</t>
    </rPh>
    <rPh sb="58" eb="60">
      <t>コウシン</t>
    </rPh>
    <rPh sb="60" eb="62">
      <t>ジキ</t>
    </rPh>
    <rPh sb="63" eb="64">
      <t>ムカ</t>
    </rPh>
    <rPh sb="66" eb="68">
      <t>カンキョ</t>
    </rPh>
    <rPh sb="69" eb="70">
      <t>オオ</t>
    </rPh>
    <rPh sb="129" eb="130">
      <t>クラ</t>
    </rPh>
    <rPh sb="139" eb="140">
      <t>スス</t>
    </rPh>
    <rPh sb="152" eb="154">
      <t>シヒョウ</t>
    </rPh>
    <rPh sb="235" eb="237">
      <t>ユウケイ</t>
    </rPh>
    <rPh sb="237" eb="239">
      <t>コテイ</t>
    </rPh>
    <rPh sb="239" eb="241">
      <t>シサン</t>
    </rPh>
    <rPh sb="242" eb="244">
      <t>ゲンカ</t>
    </rPh>
    <rPh sb="244" eb="246">
      <t>ショウキャク</t>
    </rPh>
    <rPh sb="246" eb="247">
      <t>リツ</t>
    </rPh>
    <rPh sb="248" eb="250">
      <t>カンキョ</t>
    </rPh>
    <rPh sb="250" eb="253">
      <t>ロウキュウカ</t>
    </rPh>
    <rPh sb="253" eb="254">
      <t>リツ</t>
    </rPh>
    <rPh sb="255" eb="257">
      <t>ルイジ</t>
    </rPh>
    <rPh sb="257" eb="259">
      <t>ダンタイ</t>
    </rPh>
    <rPh sb="260" eb="262">
      <t>ウワマワ</t>
    </rPh>
    <rPh sb="267" eb="269">
      <t>コンゴ</t>
    </rPh>
    <rPh sb="270" eb="273">
      <t>ロウキュウカ</t>
    </rPh>
    <rPh sb="274" eb="276">
      <t>シンコウ</t>
    </rPh>
    <rPh sb="277" eb="279">
      <t>ミコ</t>
    </rPh>
    <rPh sb="285" eb="288">
      <t>ケイカクテキ</t>
    </rPh>
    <rPh sb="289" eb="291">
      <t>カイチク</t>
    </rPh>
    <rPh sb="291" eb="293">
      <t>コウシン</t>
    </rPh>
    <rPh sb="293" eb="294">
      <t>ナド</t>
    </rPh>
    <rPh sb="295" eb="298">
      <t>ロウキュウカ</t>
    </rPh>
    <rPh sb="298" eb="300">
      <t>タイサク</t>
    </rPh>
    <rPh sb="301" eb="303">
      <t>スイシン</t>
    </rPh>
    <rPh sb="305" eb="3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</si>
</sst>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
      <sz val="8.5"/>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0.31</c:v>
                </c:pt>
                <c:pt idx="1">
                  <c:v>0.23</c:v>
                </c:pt>
                <c:pt idx="2">
                  <c:v>0.16</c:v>
                </c:pt>
                <c:pt idx="3">
                  <c:v>0.14000000000000001</c:v>
                </c:pt>
                <c:pt idx="4">
                  <c:v>0.12</c:v>
                </c:pt>
              </c:numCache>
            </c:numRef>
          </c:val>
          <c:extLst>
            <c:ext xmlns:c16="http://schemas.microsoft.com/office/drawing/2014/chart" uri="{C3380CC4-5D6E-409C-BE32-E72D297353CC}">
              <c16:uniqueId val="{00000000-B5B7-4ADF-96DD-C3E52AEB6F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B5B7-4ADF-96DD-C3E52AEB6F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51.09</c:v>
                </c:pt>
                <c:pt idx="1">
                  <c:v>50.06</c:v>
                </c:pt>
                <c:pt idx="2">
                  <c:v>50.75</c:v>
                </c:pt>
                <c:pt idx="3">
                  <c:v>49.07</c:v>
                </c:pt>
                <c:pt idx="4">
                  <c:v>50.59</c:v>
                </c:pt>
              </c:numCache>
            </c:numRef>
          </c:val>
          <c:extLst>
            <c:ext xmlns:c16="http://schemas.microsoft.com/office/drawing/2014/chart" uri="{C3380CC4-5D6E-409C-BE32-E72D297353CC}">
              <c16:uniqueId val="{00000000-E607-4DA0-976B-6C35FF06CE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E607-4DA0-976B-6C35FF06CE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99.61</c:v>
                </c:pt>
                <c:pt idx="1">
                  <c:v>99.64</c:v>
                </c:pt>
                <c:pt idx="2">
                  <c:v>99.64</c:v>
                </c:pt>
                <c:pt idx="3">
                  <c:v>99.65</c:v>
                </c:pt>
                <c:pt idx="4">
                  <c:v>99.66</c:v>
                </c:pt>
              </c:numCache>
            </c:numRef>
          </c:val>
          <c:extLst>
            <c:ext xmlns:c16="http://schemas.microsoft.com/office/drawing/2014/chart" uri="{C3380CC4-5D6E-409C-BE32-E72D297353CC}">
              <c16:uniqueId val="{00000000-788C-41F6-AB62-321EF6D261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788C-41F6-AB62-321EF6D261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115.22</c:v>
                </c:pt>
                <c:pt idx="1">
                  <c:v>105.88</c:v>
                </c:pt>
                <c:pt idx="2">
                  <c:v>112.75</c:v>
                </c:pt>
                <c:pt idx="3">
                  <c:v>110.14</c:v>
                </c:pt>
                <c:pt idx="4">
                  <c:v>107.86</c:v>
                </c:pt>
              </c:numCache>
            </c:numRef>
          </c:val>
          <c:extLst>
            <c:ext xmlns:c16="http://schemas.microsoft.com/office/drawing/2014/chart" uri="{C3380CC4-5D6E-409C-BE32-E72D297353CC}">
              <c16:uniqueId val="{00000000-2C49-4E03-9916-514C2DCB14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2C49-4E03-9916-514C2DCB14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56.03</c:v>
                </c:pt>
                <c:pt idx="1">
                  <c:v>57.23</c:v>
                </c:pt>
                <c:pt idx="2">
                  <c:v>57.93</c:v>
                </c:pt>
                <c:pt idx="3">
                  <c:v>58.58</c:v>
                </c:pt>
                <c:pt idx="4">
                  <c:v>59.65</c:v>
                </c:pt>
              </c:numCache>
            </c:numRef>
          </c:val>
          <c:extLst>
            <c:ext xmlns:c16="http://schemas.microsoft.com/office/drawing/2014/chart" uri="{C3380CC4-5D6E-409C-BE32-E72D297353CC}">
              <c16:uniqueId val="{00000000-48C1-446B-B22B-84E0F50432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48C1-446B-B22B-84E0F50432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16.98</c:v>
                </c:pt>
                <c:pt idx="1">
                  <c:v>15.67</c:v>
                </c:pt>
                <c:pt idx="2">
                  <c:v>16.079999999999998</c:v>
                </c:pt>
                <c:pt idx="3">
                  <c:v>16.84</c:v>
                </c:pt>
                <c:pt idx="4">
                  <c:v>17.5</c:v>
                </c:pt>
              </c:numCache>
            </c:numRef>
          </c:val>
          <c:extLst>
            <c:ext xmlns:c16="http://schemas.microsoft.com/office/drawing/2014/chart" uri="{C3380CC4-5D6E-409C-BE32-E72D297353CC}">
              <c16:uniqueId val="{00000000-13E1-4BA8-8688-31D4626301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13E1-4BA8-8688-31D4626301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76-4F39-9A0F-1ABCE0E6EB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BE76-4F39-9A0F-1ABCE0E6EB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296.54000000000002</c:v>
                </c:pt>
                <c:pt idx="1">
                  <c:v>289.72000000000003</c:v>
                </c:pt>
                <c:pt idx="2">
                  <c:v>329.68</c:v>
                </c:pt>
                <c:pt idx="3">
                  <c:v>357.62</c:v>
                </c:pt>
                <c:pt idx="4">
                  <c:v>464.97</c:v>
                </c:pt>
              </c:numCache>
            </c:numRef>
          </c:val>
          <c:extLst>
            <c:ext xmlns:c16="http://schemas.microsoft.com/office/drawing/2014/chart" uri="{C3380CC4-5D6E-409C-BE32-E72D297353CC}">
              <c16:uniqueId val="{00000000-149E-4B43-83AE-70A38C138D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149E-4B43-83AE-70A38C138D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196.77</c:v>
                </c:pt>
                <c:pt idx="1">
                  <c:v>224.57</c:v>
                </c:pt>
                <c:pt idx="2">
                  <c:v>186.32</c:v>
                </c:pt>
                <c:pt idx="3">
                  <c:v>200.42</c:v>
                </c:pt>
                <c:pt idx="4">
                  <c:v>175.31</c:v>
                </c:pt>
              </c:numCache>
            </c:numRef>
          </c:val>
          <c:extLst>
            <c:ext xmlns:c16="http://schemas.microsoft.com/office/drawing/2014/chart" uri="{C3380CC4-5D6E-409C-BE32-E72D297353CC}">
              <c16:uniqueId val="{00000000-08AB-4FB5-898A-C95B9DCF81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08AB-4FB5-898A-C95B9DCF81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137.66999999999999</c:v>
                </c:pt>
                <c:pt idx="1">
                  <c:v>113.58</c:v>
                </c:pt>
                <c:pt idx="2">
                  <c:v>131.04</c:v>
                </c:pt>
                <c:pt idx="3">
                  <c:v>114.38</c:v>
                </c:pt>
                <c:pt idx="4">
                  <c:v>119.62</c:v>
                </c:pt>
              </c:numCache>
            </c:numRef>
          </c:val>
          <c:extLst>
            <c:ext xmlns:c16="http://schemas.microsoft.com/office/drawing/2014/chart" uri="{C3380CC4-5D6E-409C-BE32-E72D297353CC}">
              <c16:uniqueId val="{00000000-D8BF-41D3-8572-C7DA901007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D8BF-41D3-8572-C7DA901007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74.94</c:v>
                </c:pt>
                <c:pt idx="1">
                  <c:v>76.34</c:v>
                </c:pt>
                <c:pt idx="2">
                  <c:v>78.349999999999994</c:v>
                </c:pt>
                <c:pt idx="3">
                  <c:v>82</c:v>
                </c:pt>
                <c:pt idx="4">
                  <c:v>86.83</c:v>
                </c:pt>
              </c:numCache>
            </c:numRef>
          </c:val>
          <c:extLst>
            <c:ext xmlns:c16="http://schemas.microsoft.com/office/drawing/2014/chart" uri="{C3380CC4-5D6E-409C-BE32-E72D297353CC}">
              <c16:uniqueId val="{00000000-CFB5-4B83-B25E-78458ABDFE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CFB5-4B83-B25E-78458ABDFE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兵庫県　尼崎市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Aa</v>
      </c>
      <c r="X8" s="39"/>
      <c r="Y8" s="39"/>
      <c r="Z8" s="39"/>
      <c r="AA8" s="39"/>
      <c r="AB8" s="39"/>
      <c r="AC8" s="39"/>
      <c r="AD8" s="40" t="str">
        <f>データ!$M$6</f>
        <v>自治体職員</v>
      </c>
      <c r="AE8" s="40"/>
      <c r="AF8" s="40"/>
      <c r="AG8" s="40"/>
      <c r="AH8" s="40"/>
      <c r="AI8" s="40"/>
      <c r="AJ8" s="40"/>
      <c r="AK8" s="3"/>
      <c r="AL8" s="41">
        <f>データ!S6</f>
        <v>458046</v>
      </c>
      <c r="AM8" s="41"/>
      <c r="AN8" s="41"/>
      <c r="AO8" s="41"/>
      <c r="AP8" s="41"/>
      <c r="AQ8" s="41"/>
      <c r="AR8" s="41"/>
      <c r="AS8" s="41"/>
      <c r="AT8" s="34">
        <f>データ!T6</f>
        <v>50.7</v>
      </c>
      <c r="AU8" s="34"/>
      <c r="AV8" s="34"/>
      <c r="AW8" s="34"/>
      <c r="AX8" s="34"/>
      <c r="AY8" s="34"/>
      <c r="AZ8" s="34"/>
      <c r="BA8" s="34"/>
      <c r="BB8" s="34">
        <f>データ!U6</f>
        <v>9034.44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81.540000000000006</v>
      </c>
      <c r="J10" s="34"/>
      <c r="K10" s="34"/>
      <c r="L10" s="34"/>
      <c r="M10" s="34"/>
      <c r="N10" s="34"/>
      <c r="O10" s="34"/>
      <c r="P10" s="34">
        <f>データ!P6</f>
        <v>99.99</v>
      </c>
      <c r="Q10" s="34"/>
      <c r="R10" s="34"/>
      <c r="S10" s="34"/>
      <c r="T10" s="34"/>
      <c r="U10" s="34"/>
      <c r="V10" s="34"/>
      <c r="W10" s="34">
        <f>データ!Q6</f>
        <v>74.239999999999995</v>
      </c>
      <c r="X10" s="34"/>
      <c r="Y10" s="34"/>
      <c r="Z10" s="34"/>
      <c r="AA10" s="34"/>
      <c r="AB10" s="34"/>
      <c r="AC10" s="34"/>
      <c r="AD10" s="41">
        <f>データ!R6</f>
        <v>1714</v>
      </c>
      <c r="AE10" s="41"/>
      <c r="AF10" s="41"/>
      <c r="AG10" s="41"/>
      <c r="AH10" s="41"/>
      <c r="AI10" s="41"/>
      <c r="AJ10" s="41"/>
      <c r="AK10" s="2"/>
      <c r="AL10" s="41">
        <f>データ!V6</f>
        <v>457200</v>
      </c>
      <c r="AM10" s="41"/>
      <c r="AN10" s="41"/>
      <c r="AO10" s="41"/>
      <c r="AP10" s="41"/>
      <c r="AQ10" s="41"/>
      <c r="AR10" s="41"/>
      <c r="AS10" s="41"/>
      <c r="AT10" s="34">
        <f>データ!W6</f>
        <v>40.549999999999997</v>
      </c>
      <c r="AU10" s="34"/>
      <c r="AV10" s="34"/>
      <c r="AW10" s="34"/>
      <c r="AX10" s="34"/>
      <c r="AY10" s="34"/>
      <c r="AZ10" s="34"/>
      <c r="BA10" s="34"/>
      <c r="BB10" s="34">
        <f>データ!X6</f>
        <v>11274.97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eJCXbBbzwK3haBiQdSeOOVDAyO3LEJNNQFT4/MP8JeUoSmZHqXk7PLwGMUIp+byLxD14Ax777/ausnQlzAnBQ==" saltValue="q7w28/2dXeKlBNphsUe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54</v>
      </c>
      <c r="B4" s="16"/>
      <c r="C4" s="16"/>
      <c r="D4" s="16"/>
      <c r="E4" s="16"/>
      <c r="F4" s="16"/>
      <c r="G4" s="16"/>
      <c r="H4" s="87"/>
      <c r="I4" s="88"/>
      <c r="J4" s="88"/>
      <c r="K4" s="88"/>
      <c r="L4" s="88"/>
      <c r="M4" s="88"/>
      <c r="N4" s="88"/>
      <c r="O4" s="88"/>
      <c r="P4" s="88"/>
      <c r="Q4" s="88"/>
      <c r="R4" s="88"/>
      <c r="S4" s="88"/>
      <c r="T4" s="88"/>
      <c r="U4" s="88"/>
      <c r="V4" s="88"/>
      <c r="W4" s="88"/>
      <c r="X4" s="89"/>
      <c r="Y4" s="83" t="s">
        <v>55</v>
      </c>
      <c r="Z4" s="83"/>
      <c r="AA4" s="83"/>
      <c r="AB4" s="83"/>
      <c r="AC4" s="83"/>
      <c r="AD4" s="83"/>
      <c r="AE4" s="83"/>
      <c r="AF4" s="83"/>
      <c r="AG4" s="83"/>
      <c r="AH4" s="83"/>
      <c r="AI4" s="83"/>
      <c r="AJ4" s="83" t="s">
        <v>56</v>
      </c>
      <c r="AK4" s="83"/>
      <c r="AL4" s="83"/>
      <c r="AM4" s="83"/>
      <c r="AN4" s="83"/>
      <c r="AO4" s="83"/>
      <c r="AP4" s="83"/>
      <c r="AQ4" s="83"/>
      <c r="AR4" s="83"/>
      <c r="AS4" s="83"/>
      <c r="AT4" s="83"/>
      <c r="AU4" s="83" t="s">
        <v>57</v>
      </c>
      <c r="AV4" s="83"/>
      <c r="AW4" s="83"/>
      <c r="AX4" s="83"/>
      <c r="AY4" s="83"/>
      <c r="AZ4" s="83"/>
      <c r="BA4" s="83"/>
      <c r="BB4" s="83"/>
      <c r="BC4" s="83"/>
      <c r="BD4" s="83"/>
      <c r="BE4" s="83"/>
      <c r="BF4" s="83" t="s">
        <v>58</v>
      </c>
      <c r="BG4" s="83"/>
      <c r="BH4" s="83"/>
      <c r="BI4" s="83"/>
      <c r="BJ4" s="83"/>
      <c r="BK4" s="83"/>
      <c r="BL4" s="83"/>
      <c r="BM4" s="83"/>
      <c r="BN4" s="83"/>
      <c r="BO4" s="83"/>
      <c r="BP4" s="83"/>
      <c r="BQ4" s="83" t="s">
        <v>59</v>
      </c>
      <c r="BR4" s="83"/>
      <c r="BS4" s="83"/>
      <c r="BT4" s="83"/>
      <c r="BU4" s="83"/>
      <c r="BV4" s="83"/>
      <c r="BW4" s="83"/>
      <c r="BX4" s="83"/>
      <c r="BY4" s="83"/>
      <c r="BZ4" s="83"/>
      <c r="CA4" s="83"/>
      <c r="CB4" s="83" t="s">
        <v>60</v>
      </c>
      <c r="CC4" s="83"/>
      <c r="CD4" s="83"/>
      <c r="CE4" s="83"/>
      <c r="CF4" s="83"/>
      <c r="CG4" s="83"/>
      <c r="CH4" s="83"/>
      <c r="CI4" s="83"/>
      <c r="CJ4" s="83"/>
      <c r="CK4" s="83"/>
      <c r="CL4" s="83"/>
      <c r="CM4" s="83" t="s">
        <v>61</v>
      </c>
      <c r="CN4" s="83"/>
      <c r="CO4" s="83"/>
      <c r="CP4" s="83"/>
      <c r="CQ4" s="83"/>
      <c r="CR4" s="83"/>
      <c r="CS4" s="83"/>
      <c r="CT4" s="83"/>
      <c r="CU4" s="83"/>
      <c r="CV4" s="83"/>
      <c r="CW4" s="83"/>
      <c r="CX4" s="83" t="s">
        <v>62</v>
      </c>
      <c r="CY4" s="83"/>
      <c r="CZ4" s="83"/>
      <c r="DA4" s="83"/>
      <c r="DB4" s="83"/>
      <c r="DC4" s="83"/>
      <c r="DD4" s="83"/>
      <c r="DE4" s="83"/>
      <c r="DF4" s="83"/>
      <c r="DG4" s="83"/>
      <c r="DH4" s="83"/>
      <c r="DI4" s="83" t="s">
        <v>63</v>
      </c>
      <c r="DJ4" s="83"/>
      <c r="DK4" s="83"/>
      <c r="DL4" s="83"/>
      <c r="DM4" s="83"/>
      <c r="DN4" s="83"/>
      <c r="DO4" s="83"/>
      <c r="DP4" s="83"/>
      <c r="DQ4" s="83"/>
      <c r="DR4" s="83"/>
      <c r="DS4" s="83"/>
      <c r="DT4" s="83" t="s">
        <v>64</v>
      </c>
      <c r="DU4" s="83"/>
      <c r="DV4" s="83"/>
      <c r="DW4" s="83"/>
      <c r="DX4" s="83"/>
      <c r="DY4" s="83"/>
      <c r="DZ4" s="83"/>
      <c r="EA4" s="83"/>
      <c r="EB4" s="83"/>
      <c r="EC4" s="83"/>
      <c r="ED4" s="83"/>
      <c r="EE4" s="83" t="s">
        <v>65</v>
      </c>
      <c r="EF4" s="83"/>
      <c r="EG4" s="83"/>
      <c r="EH4" s="83"/>
      <c r="EI4" s="83"/>
      <c r="EJ4" s="83"/>
      <c r="EK4" s="83"/>
      <c r="EL4" s="83"/>
      <c r="EM4" s="83"/>
      <c r="EN4" s="83"/>
      <c r="EO4" s="8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282022</v>
      </c>
      <c r="D6" s="19">
        <f t="shared" si="3"/>
        <v>46</v>
      </c>
      <c r="E6" s="19">
        <f t="shared" si="3"/>
        <v>17</v>
      </c>
      <c r="F6" s="19">
        <f t="shared" si="3"/>
        <v>1</v>
      </c>
      <c r="G6" s="19">
        <f t="shared" si="3"/>
        <v>0</v>
      </c>
      <c r="H6" s="19" t="str">
        <f t="shared" si="3"/>
        <v>兵庫県　尼崎市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81.540000000000006</v>
      </c>
      <c r="P6" s="20">
        <f t="shared" si="3"/>
        <v>99.99</v>
      </c>
      <c r="Q6" s="20">
        <f t="shared" si="3"/>
        <v>74.239999999999995</v>
      </c>
      <c r="R6" s="20">
        <f t="shared" si="3"/>
        <v>1714</v>
      </c>
      <c r="S6" s="20">
        <f t="shared" si="3"/>
        <v>458046</v>
      </c>
      <c r="T6" s="20">
        <f t="shared" si="3"/>
        <v>50.7</v>
      </c>
      <c r="U6" s="20">
        <f t="shared" si="3"/>
        <v>9034.44</v>
      </c>
      <c r="V6" s="20">
        <f t="shared" si="3"/>
        <v>457200</v>
      </c>
      <c r="W6" s="20">
        <f t="shared" si="3"/>
        <v>40.549999999999997</v>
      </c>
      <c r="X6" s="20">
        <f t="shared" si="3"/>
        <v>11274.97</v>
      </c>
      <c r="Y6" s="21">
        <f>IF(Y7="",NA(),Y7)</f>
        <v>115.22</v>
      </c>
      <c r="Z6" s="21">
        <f t="shared" ref="Z6:AH6" si="4">IF(Z7="",NA(),Z7)</f>
        <v>105.88</v>
      </c>
      <c r="AA6" s="21">
        <f t="shared" si="4"/>
        <v>112.75</v>
      </c>
      <c r="AB6" s="21">
        <f t="shared" si="4"/>
        <v>110.14</v>
      </c>
      <c r="AC6" s="21">
        <f t="shared" si="4"/>
        <v>107.86</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296.54000000000002</v>
      </c>
      <c r="AV6" s="21">
        <f t="shared" ref="AV6:BD6" si="6">IF(AV7="",NA(),AV7)</f>
        <v>289.72000000000003</v>
      </c>
      <c r="AW6" s="21">
        <f t="shared" si="6"/>
        <v>329.68</v>
      </c>
      <c r="AX6" s="21">
        <f t="shared" si="6"/>
        <v>357.62</v>
      </c>
      <c r="AY6" s="21">
        <f t="shared" si="6"/>
        <v>464.97</v>
      </c>
      <c r="AZ6" s="21">
        <f t="shared" si="6"/>
        <v>71.19</v>
      </c>
      <c r="BA6" s="21">
        <f t="shared" si="6"/>
        <v>77.72</v>
      </c>
      <c r="BB6" s="21">
        <f t="shared" si="6"/>
        <v>86.61</v>
      </c>
      <c r="BC6" s="21">
        <f t="shared" si="6"/>
        <v>100.73</v>
      </c>
      <c r="BD6" s="21">
        <f t="shared" si="6"/>
        <v>108.7</v>
      </c>
      <c r="BE6" s="20" t="str">
        <f>IF(BE7="","",IF(BE7="-","【-】","【"&amp;SUBSTITUTE(TEXT(BE7,"#,##0.00"),"-","△")&amp;"】"))</f>
        <v>【78.43】</v>
      </c>
      <c r="BF6" s="21">
        <f>IF(BF7="",NA(),BF7)</f>
        <v>196.77</v>
      </c>
      <c r="BG6" s="21">
        <f t="shared" ref="BG6:BO6" si="7">IF(BG7="",NA(),BG7)</f>
        <v>224.57</v>
      </c>
      <c r="BH6" s="21">
        <f t="shared" si="7"/>
        <v>186.32</v>
      </c>
      <c r="BI6" s="21">
        <f t="shared" si="7"/>
        <v>200.42</v>
      </c>
      <c r="BJ6" s="21">
        <f t="shared" si="7"/>
        <v>175.31</v>
      </c>
      <c r="BK6" s="21">
        <f t="shared" si="7"/>
        <v>517.34</v>
      </c>
      <c r="BL6" s="21">
        <f t="shared" si="7"/>
        <v>485.6</v>
      </c>
      <c r="BM6" s="21">
        <f t="shared" si="7"/>
        <v>463.93</v>
      </c>
      <c r="BN6" s="21">
        <f t="shared" si="7"/>
        <v>481.88</v>
      </c>
      <c r="BO6" s="21">
        <f t="shared" si="7"/>
        <v>460.03</v>
      </c>
      <c r="BP6" s="20" t="str">
        <f>IF(BP7="","",IF(BP7="-","【-】","【"&amp;SUBSTITUTE(TEXT(BP7,"#,##0.00"),"-","△")&amp;"】"))</f>
        <v>【630.82】</v>
      </c>
      <c r="BQ6" s="21">
        <f>IF(BQ7="",NA(),BQ7)</f>
        <v>137.66999999999999</v>
      </c>
      <c r="BR6" s="21">
        <f t="shared" ref="BR6:BZ6" si="8">IF(BR7="",NA(),BR7)</f>
        <v>113.58</v>
      </c>
      <c r="BS6" s="21">
        <f t="shared" si="8"/>
        <v>131.04</v>
      </c>
      <c r="BT6" s="21">
        <f t="shared" si="8"/>
        <v>114.38</v>
      </c>
      <c r="BU6" s="21">
        <f t="shared" si="8"/>
        <v>119.62</v>
      </c>
      <c r="BV6" s="21">
        <f t="shared" si="8"/>
        <v>99.89</v>
      </c>
      <c r="BW6" s="21">
        <f t="shared" si="8"/>
        <v>99.95</v>
      </c>
      <c r="BX6" s="21">
        <f t="shared" si="8"/>
        <v>103.4</v>
      </c>
      <c r="BY6" s="21">
        <f t="shared" si="8"/>
        <v>101.87</v>
      </c>
      <c r="BZ6" s="21">
        <f t="shared" si="8"/>
        <v>101.33</v>
      </c>
      <c r="CA6" s="20" t="str">
        <f>IF(CA7="","",IF(CA7="-","【-】","【"&amp;SUBSTITUTE(TEXT(CA7,"#,##0.00"),"-","△")&amp;"】"))</f>
        <v>【97.81】</v>
      </c>
      <c r="CB6" s="21">
        <f>IF(CB7="",NA(),CB7)</f>
        <v>74.94</v>
      </c>
      <c r="CC6" s="21">
        <f t="shared" ref="CC6:CK6" si="9">IF(CC7="",NA(),CC7)</f>
        <v>76.34</v>
      </c>
      <c r="CD6" s="21">
        <f t="shared" si="9"/>
        <v>78.349999999999994</v>
      </c>
      <c r="CE6" s="21">
        <f t="shared" si="9"/>
        <v>82</v>
      </c>
      <c r="CF6" s="21">
        <f t="shared" si="9"/>
        <v>86.83</v>
      </c>
      <c r="CG6" s="21">
        <f t="shared" si="9"/>
        <v>112.4</v>
      </c>
      <c r="CH6" s="21">
        <f t="shared" si="9"/>
        <v>110.21</v>
      </c>
      <c r="CI6" s="21">
        <f t="shared" si="9"/>
        <v>110.26</v>
      </c>
      <c r="CJ6" s="21">
        <f t="shared" si="9"/>
        <v>111.88</v>
      </c>
      <c r="CK6" s="21">
        <f t="shared" si="9"/>
        <v>114.16</v>
      </c>
      <c r="CL6" s="20" t="str">
        <f>IF(CL7="","",IF(CL7="-","【-】","【"&amp;SUBSTITUTE(TEXT(CL7,"#,##0.00"),"-","△")&amp;"】"))</f>
        <v>【138.75】</v>
      </c>
      <c r="CM6" s="21">
        <f>IF(CM7="",NA(),CM7)</f>
        <v>51.09</v>
      </c>
      <c r="CN6" s="21">
        <f t="shared" ref="CN6:CV6" si="10">IF(CN7="",NA(),CN7)</f>
        <v>50.06</v>
      </c>
      <c r="CO6" s="21">
        <f t="shared" si="10"/>
        <v>50.75</v>
      </c>
      <c r="CP6" s="21">
        <f t="shared" si="10"/>
        <v>49.07</v>
      </c>
      <c r="CQ6" s="21">
        <f t="shared" si="10"/>
        <v>50.59</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99.61</v>
      </c>
      <c r="CY6" s="21">
        <f t="shared" ref="CY6:DG6" si="11">IF(CY7="",NA(),CY7)</f>
        <v>99.64</v>
      </c>
      <c r="CZ6" s="21">
        <f t="shared" si="11"/>
        <v>99.64</v>
      </c>
      <c r="DA6" s="21">
        <f t="shared" si="11"/>
        <v>99.65</v>
      </c>
      <c r="DB6" s="21">
        <f t="shared" si="11"/>
        <v>99.66</v>
      </c>
      <c r="DC6" s="21">
        <f t="shared" si="11"/>
        <v>96.97</v>
      </c>
      <c r="DD6" s="21">
        <f t="shared" si="11"/>
        <v>97.7</v>
      </c>
      <c r="DE6" s="21">
        <f t="shared" si="11"/>
        <v>97.59</v>
      </c>
      <c r="DF6" s="21">
        <f t="shared" si="11"/>
        <v>97.53</v>
      </c>
      <c r="DG6" s="21">
        <f t="shared" si="11"/>
        <v>97.54</v>
      </c>
      <c r="DH6" s="20" t="str">
        <f>IF(DH7="","",IF(DH7="-","【-】","【"&amp;SUBSTITUTE(TEXT(DH7,"#,##0.00"),"-","△")&amp;"】"))</f>
        <v>【95.91】</v>
      </c>
      <c r="DI6" s="21">
        <f>IF(DI7="",NA(),DI7)</f>
        <v>56.03</v>
      </c>
      <c r="DJ6" s="21">
        <f t="shared" ref="DJ6:DR6" si="12">IF(DJ7="",NA(),DJ7)</f>
        <v>57.23</v>
      </c>
      <c r="DK6" s="21">
        <f t="shared" si="12"/>
        <v>57.93</v>
      </c>
      <c r="DL6" s="21">
        <f t="shared" si="12"/>
        <v>58.58</v>
      </c>
      <c r="DM6" s="21">
        <f t="shared" si="12"/>
        <v>59.65</v>
      </c>
      <c r="DN6" s="21">
        <f t="shared" si="12"/>
        <v>24.54</v>
      </c>
      <c r="DO6" s="21">
        <f t="shared" si="12"/>
        <v>23.38</v>
      </c>
      <c r="DP6" s="21">
        <f t="shared" si="12"/>
        <v>24.59</v>
      </c>
      <c r="DQ6" s="21">
        <f t="shared" si="12"/>
        <v>26.87</v>
      </c>
      <c r="DR6" s="21">
        <f t="shared" si="12"/>
        <v>29.31</v>
      </c>
      <c r="DS6" s="20" t="str">
        <f>IF(DS7="","",IF(DS7="-","【-】","【"&amp;SUBSTITUTE(TEXT(DS7,"#,##0.00"),"-","△")&amp;"】"))</f>
        <v>【41.09】</v>
      </c>
      <c r="DT6" s="21">
        <f>IF(DT7="",NA(),DT7)</f>
        <v>16.98</v>
      </c>
      <c r="DU6" s="21">
        <f t="shared" ref="DU6:EC6" si="13">IF(DU7="",NA(),DU7)</f>
        <v>15.67</v>
      </c>
      <c r="DV6" s="21">
        <f t="shared" si="13"/>
        <v>16.079999999999998</v>
      </c>
      <c r="DW6" s="21">
        <f t="shared" si="13"/>
        <v>16.84</v>
      </c>
      <c r="DX6" s="21">
        <f t="shared" si="13"/>
        <v>17.5</v>
      </c>
      <c r="DY6" s="21">
        <f t="shared" si="13"/>
        <v>7.66</v>
      </c>
      <c r="DZ6" s="21">
        <f t="shared" si="13"/>
        <v>8.1999999999999993</v>
      </c>
      <c r="EA6" s="21">
        <f t="shared" si="13"/>
        <v>9.43</v>
      </c>
      <c r="EB6" s="21">
        <f t="shared" si="13"/>
        <v>12.4</v>
      </c>
      <c r="EC6" s="21">
        <f t="shared" si="13"/>
        <v>13.81</v>
      </c>
      <c r="ED6" s="20" t="str">
        <f>IF(ED7="","",IF(ED7="-","【-】","【"&amp;SUBSTITUTE(TEXT(ED7,"#,##0.00"),"-","△")&amp;"】"))</f>
        <v>【8.68】</v>
      </c>
      <c r="EE6" s="21">
        <f>IF(EE7="",NA(),EE7)</f>
        <v>0.31</v>
      </c>
      <c r="EF6" s="21">
        <f t="shared" ref="EF6:EN6" si="14">IF(EF7="",NA(),EF7)</f>
        <v>0.23</v>
      </c>
      <c r="EG6" s="21">
        <f t="shared" si="14"/>
        <v>0.16</v>
      </c>
      <c r="EH6" s="21">
        <f t="shared" si="14"/>
        <v>0.14000000000000001</v>
      </c>
      <c r="EI6" s="21">
        <f t="shared" si="14"/>
        <v>0.12</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282022</v>
      </c>
      <c r="D7" s="23">
        <v>46</v>
      </c>
      <c r="E7" s="23">
        <v>17</v>
      </c>
      <c r="F7" s="23">
        <v>1</v>
      </c>
      <c r="G7" s="23">
        <v>0</v>
      </c>
      <c r="H7" s="23" t="s">
        <v>95</v>
      </c>
      <c r="I7" s="23" t="s">
        <v>96</v>
      </c>
      <c r="J7" s="23" t="s">
        <v>97</v>
      </c>
      <c r="K7" s="23" t="s">
        <v>98</v>
      </c>
      <c r="L7" s="23" t="s">
        <v>99</v>
      </c>
      <c r="M7" s="23" t="s">
        <v>100</v>
      </c>
      <c r="N7" s="24" t="s">
        <v>101</v>
      </c>
      <c r="O7" s="24">
        <v>81.540000000000006</v>
      </c>
      <c r="P7" s="24">
        <v>99.99</v>
      </c>
      <c r="Q7" s="24">
        <v>74.239999999999995</v>
      </c>
      <c r="R7" s="24">
        <v>1714</v>
      </c>
      <c r="S7" s="24">
        <v>458046</v>
      </c>
      <c r="T7" s="24">
        <v>50.7</v>
      </c>
      <c r="U7" s="24">
        <v>9034.44</v>
      </c>
      <c r="V7" s="24">
        <v>457200</v>
      </c>
      <c r="W7" s="24">
        <v>40.549999999999997</v>
      </c>
      <c r="X7" s="24">
        <v>11274.97</v>
      </c>
      <c r="Y7" s="24">
        <v>115.22</v>
      </c>
      <c r="Z7" s="24">
        <v>105.88</v>
      </c>
      <c r="AA7" s="24">
        <v>112.75</v>
      </c>
      <c r="AB7" s="24">
        <v>110.14</v>
      </c>
      <c r="AC7" s="24">
        <v>107.86</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296.54000000000002</v>
      </c>
      <c r="AV7" s="24">
        <v>289.72000000000003</v>
      </c>
      <c r="AW7" s="24">
        <v>329.68</v>
      </c>
      <c r="AX7" s="24">
        <v>357.62</v>
      </c>
      <c r="AY7" s="24">
        <v>464.97</v>
      </c>
      <c r="AZ7" s="24">
        <v>71.19</v>
      </c>
      <c r="BA7" s="24">
        <v>77.72</v>
      </c>
      <c r="BB7" s="24">
        <v>86.61</v>
      </c>
      <c r="BC7" s="24">
        <v>100.73</v>
      </c>
      <c r="BD7" s="24">
        <v>108.7</v>
      </c>
      <c r="BE7" s="24">
        <v>78.430000000000007</v>
      </c>
      <c r="BF7" s="24">
        <v>196.77</v>
      </c>
      <c r="BG7" s="24">
        <v>224.57</v>
      </c>
      <c r="BH7" s="24">
        <v>186.32</v>
      </c>
      <c r="BI7" s="24">
        <v>200.42</v>
      </c>
      <c r="BJ7" s="24">
        <v>175.31</v>
      </c>
      <c r="BK7" s="24">
        <v>517.34</v>
      </c>
      <c r="BL7" s="24">
        <v>485.6</v>
      </c>
      <c r="BM7" s="24">
        <v>463.93</v>
      </c>
      <c r="BN7" s="24">
        <v>481.88</v>
      </c>
      <c r="BO7" s="24">
        <v>460.03</v>
      </c>
      <c r="BP7" s="24">
        <v>630.82000000000005</v>
      </c>
      <c r="BQ7" s="24">
        <v>137.66999999999999</v>
      </c>
      <c r="BR7" s="24">
        <v>113.58</v>
      </c>
      <c r="BS7" s="24">
        <v>131.04</v>
      </c>
      <c r="BT7" s="24">
        <v>114.38</v>
      </c>
      <c r="BU7" s="24">
        <v>119.62</v>
      </c>
      <c r="BV7" s="24">
        <v>99.89</v>
      </c>
      <c r="BW7" s="24">
        <v>99.95</v>
      </c>
      <c r="BX7" s="24">
        <v>103.4</v>
      </c>
      <c r="BY7" s="24">
        <v>101.87</v>
      </c>
      <c r="BZ7" s="24">
        <v>101.33</v>
      </c>
      <c r="CA7" s="24">
        <v>97.81</v>
      </c>
      <c r="CB7" s="24">
        <v>74.94</v>
      </c>
      <c r="CC7" s="24">
        <v>76.34</v>
      </c>
      <c r="CD7" s="24">
        <v>78.349999999999994</v>
      </c>
      <c r="CE7" s="24">
        <v>82</v>
      </c>
      <c r="CF7" s="24">
        <v>86.83</v>
      </c>
      <c r="CG7" s="24">
        <v>112.4</v>
      </c>
      <c r="CH7" s="24">
        <v>110.21</v>
      </c>
      <c r="CI7" s="24">
        <v>110.26</v>
      </c>
      <c r="CJ7" s="24">
        <v>111.88</v>
      </c>
      <c r="CK7" s="24">
        <v>114.16</v>
      </c>
      <c r="CL7" s="24">
        <v>138.75</v>
      </c>
      <c r="CM7" s="24">
        <v>51.09</v>
      </c>
      <c r="CN7" s="24">
        <v>50.06</v>
      </c>
      <c r="CO7" s="24">
        <v>50.75</v>
      </c>
      <c r="CP7" s="24">
        <v>49.07</v>
      </c>
      <c r="CQ7" s="24">
        <v>50.59</v>
      </c>
      <c r="CR7" s="24">
        <v>62.97</v>
      </c>
      <c r="CS7" s="24">
        <v>64.930000000000007</v>
      </c>
      <c r="CT7" s="24">
        <v>65.680000000000007</v>
      </c>
      <c r="CU7" s="24">
        <v>63.62</v>
      </c>
      <c r="CV7" s="24">
        <v>62.65</v>
      </c>
      <c r="CW7" s="24">
        <v>58.94</v>
      </c>
      <c r="CX7" s="24">
        <v>99.61</v>
      </c>
      <c r="CY7" s="24">
        <v>99.64</v>
      </c>
      <c r="CZ7" s="24">
        <v>99.64</v>
      </c>
      <c r="DA7" s="24">
        <v>99.65</v>
      </c>
      <c r="DB7" s="24">
        <v>99.66</v>
      </c>
      <c r="DC7" s="24">
        <v>96.97</v>
      </c>
      <c r="DD7" s="24">
        <v>97.7</v>
      </c>
      <c r="DE7" s="24">
        <v>97.59</v>
      </c>
      <c r="DF7" s="24">
        <v>97.53</v>
      </c>
      <c r="DG7" s="24">
        <v>97.54</v>
      </c>
      <c r="DH7" s="24">
        <v>95.91</v>
      </c>
      <c r="DI7" s="24">
        <v>56.03</v>
      </c>
      <c r="DJ7" s="24">
        <v>57.23</v>
      </c>
      <c r="DK7" s="24">
        <v>57.93</v>
      </c>
      <c r="DL7" s="24">
        <v>58.58</v>
      </c>
      <c r="DM7" s="24">
        <v>59.65</v>
      </c>
      <c r="DN7" s="24">
        <v>24.54</v>
      </c>
      <c r="DO7" s="24">
        <v>23.38</v>
      </c>
      <c r="DP7" s="24">
        <v>24.59</v>
      </c>
      <c r="DQ7" s="24">
        <v>26.87</v>
      </c>
      <c r="DR7" s="24">
        <v>29.31</v>
      </c>
      <c r="DS7" s="24">
        <v>41.09</v>
      </c>
      <c r="DT7" s="24">
        <v>16.98</v>
      </c>
      <c r="DU7" s="24">
        <v>15.67</v>
      </c>
      <c r="DV7" s="24">
        <v>16.079999999999998</v>
      </c>
      <c r="DW7" s="24">
        <v>16.84</v>
      </c>
      <c r="DX7" s="24">
        <v>17.5</v>
      </c>
      <c r="DY7" s="24">
        <v>7.66</v>
      </c>
      <c r="DZ7" s="24">
        <v>8.1999999999999993</v>
      </c>
      <c r="EA7" s="24">
        <v>9.43</v>
      </c>
      <c r="EB7" s="24">
        <v>12.4</v>
      </c>
      <c r="EC7" s="24">
        <v>13.81</v>
      </c>
      <c r="ED7" s="24">
        <v>8.68</v>
      </c>
      <c r="EE7" s="24">
        <v>0.31</v>
      </c>
      <c r="EF7" s="24">
        <v>0.23</v>
      </c>
      <c r="EG7" s="24">
        <v>0.16</v>
      </c>
      <c r="EH7" s="24">
        <v>0.14000000000000001</v>
      </c>
      <c r="EI7" s="24">
        <v>0.12</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Amagasaki</cp:lastModifiedBy>
  <dcterms:created xsi:type="dcterms:W3CDTF">2025-01-24T07:04:25Z</dcterms:created>
  <dcterms:modified xsi:type="dcterms:W3CDTF">2025-02-06T09:30:39Z</dcterms:modified>
  <cp:category/>
</cp:coreProperties>
</file>